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us\Documents\Doc-Word\saint\martin\paper\radar\"/>
    </mc:Choice>
  </mc:AlternateContent>
  <xr:revisionPtr revIDLastSave="0" documentId="13_ncr:1_{18F06D72-711C-4867-892A-86B167C1400E}" xr6:coauthVersionLast="36" xr6:coauthVersionMax="36" xr10:uidLastSave="{00000000-0000-0000-0000-000000000000}"/>
  <bookViews>
    <workbookView xWindow="0" yWindow="0" windowWidth="19200" windowHeight="7670" xr2:uid="{778E2A65-4264-47E4-AEED-3D8BEFF79CB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" l="1"/>
  <c r="H40" i="1"/>
  <c r="H39" i="1"/>
  <c r="H38" i="1"/>
  <c r="H37" i="1"/>
  <c r="H36" i="1"/>
  <c r="H35" i="1"/>
  <c r="H34" i="1"/>
  <c r="H33" i="1"/>
  <c r="H32" i="1"/>
  <c r="M14" i="1"/>
  <c r="L14" i="1"/>
  <c r="K14" i="1"/>
  <c r="J14" i="1"/>
  <c r="I14" i="1"/>
  <c r="H14" i="1"/>
  <c r="G14" i="1"/>
  <c r="F14" i="1"/>
  <c r="N13" i="1"/>
  <c r="M13" i="1"/>
  <c r="L13" i="1"/>
  <c r="K13" i="1"/>
  <c r="J13" i="1"/>
  <c r="I13" i="1"/>
  <c r="H13" i="1"/>
  <c r="G13" i="1"/>
  <c r="F13" i="1"/>
  <c r="N12" i="1"/>
  <c r="M12" i="1"/>
  <c r="L12" i="1"/>
  <c r="K12" i="1"/>
  <c r="J12" i="1"/>
  <c r="I12" i="1"/>
  <c r="H12" i="1"/>
  <c r="G12" i="1"/>
  <c r="F12" i="1"/>
  <c r="N11" i="1"/>
  <c r="M11" i="1"/>
  <c r="L11" i="1"/>
  <c r="K11" i="1"/>
  <c r="J11" i="1"/>
  <c r="I11" i="1"/>
  <c r="H11" i="1"/>
  <c r="G11" i="1"/>
  <c r="F11" i="1"/>
  <c r="N10" i="1"/>
  <c r="M10" i="1"/>
  <c r="L10" i="1"/>
  <c r="K10" i="1"/>
  <c r="J10" i="1"/>
  <c r="I10" i="1"/>
  <c r="H10" i="1"/>
  <c r="G10" i="1"/>
  <c r="F10" i="1"/>
  <c r="N9" i="1"/>
  <c r="M9" i="1"/>
  <c r="L9" i="1"/>
  <c r="K9" i="1"/>
  <c r="J9" i="1"/>
  <c r="I9" i="1"/>
  <c r="H9" i="1"/>
  <c r="G9" i="1"/>
  <c r="F9" i="1"/>
  <c r="N8" i="1"/>
  <c r="M8" i="1"/>
  <c r="L8" i="1"/>
  <c r="K8" i="1"/>
  <c r="J8" i="1"/>
  <c r="I8" i="1"/>
  <c r="H8" i="1"/>
  <c r="G8" i="1"/>
  <c r="F8" i="1"/>
  <c r="M7" i="1"/>
  <c r="L7" i="1"/>
  <c r="K7" i="1"/>
  <c r="J7" i="1"/>
  <c r="I7" i="1"/>
  <c r="H7" i="1"/>
  <c r="G7" i="1"/>
  <c r="F7" i="1"/>
  <c r="M6" i="1"/>
  <c r="L6" i="1"/>
  <c r="K6" i="1"/>
  <c r="J6" i="1"/>
  <c r="I6" i="1"/>
  <c r="H6" i="1"/>
  <c r="G6" i="1"/>
  <c r="F6" i="1"/>
  <c r="M5" i="1"/>
  <c r="L5" i="1"/>
  <c r="K5" i="1"/>
  <c r="J5" i="1"/>
  <c r="I5" i="1"/>
  <c r="H5" i="1"/>
  <c r="G5" i="1"/>
  <c r="F5" i="1"/>
</calcChain>
</file>

<file path=xl/sharedStrings.xml><?xml version="1.0" encoding="utf-8"?>
<sst xmlns="http://schemas.openxmlformats.org/spreadsheetml/2006/main" count="11" uniqueCount="7">
  <si>
    <t>level</t>
  </si>
  <si>
    <t>temp</t>
  </si>
  <si>
    <t>Pressure (Hpa)</t>
  </si>
  <si>
    <t>altitude</t>
  </si>
  <si>
    <t>Altitude (km)</t>
  </si>
  <si>
    <t>Pressure (hPa)</t>
  </si>
  <si>
    <t>Temperature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</si>
</sst>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540023894862608E-2"/>
          <c:y val="0.15214561594434842"/>
          <c:w val="0.79184046886612292"/>
          <c:h val="0.8217194268399377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Feuil1!$E$17</c:f>
              <c:strCache>
                <c:ptCount val="1"/>
                <c:pt idx="0">
                  <c:v>Pressure (hPa)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Feuil1!$D$18:$D$27</c:f>
              <c:numCache>
                <c:formatCode>General</c:formatCode>
                <c:ptCount val="10"/>
                <c:pt idx="0">
                  <c:v>-31.983349124738737</c:v>
                </c:pt>
                <c:pt idx="1">
                  <c:v>-42.426911806518859</c:v>
                </c:pt>
                <c:pt idx="2">
                  <c:v>-48.645429299576705</c:v>
                </c:pt>
                <c:pt idx="3">
                  <c:v>-54.74179623463948</c:v>
                </c:pt>
                <c:pt idx="4">
                  <c:v>-61.75274222068046</c:v>
                </c:pt>
                <c:pt idx="5">
                  <c:v>-65.85253658343828</c:v>
                </c:pt>
                <c:pt idx="6">
                  <c:v>-70.073861450597292</c:v>
                </c:pt>
                <c:pt idx="7">
                  <c:v>-72.559036254882471</c:v>
                </c:pt>
                <c:pt idx="8">
                  <c:v>-69.725391330834753</c:v>
                </c:pt>
                <c:pt idx="9">
                  <c:v>-64.951598711525548</c:v>
                </c:pt>
              </c:numCache>
            </c:numRef>
          </c:xVal>
          <c:yVal>
            <c:numRef>
              <c:f>Feuil1!$E$18:$E$27</c:f>
              <c:numCache>
                <c:formatCode>General</c:formatCode>
                <c:ptCount val="10"/>
                <c:pt idx="0">
                  <c:v>300</c:v>
                </c:pt>
                <c:pt idx="1">
                  <c:v>250</c:v>
                </c:pt>
                <c:pt idx="2">
                  <c:v>225</c:v>
                </c:pt>
                <c:pt idx="3">
                  <c:v>200</c:v>
                </c:pt>
                <c:pt idx="4">
                  <c:v>175</c:v>
                </c:pt>
                <c:pt idx="5">
                  <c:v>150</c:v>
                </c:pt>
                <c:pt idx="6">
                  <c:v>125</c:v>
                </c:pt>
                <c:pt idx="7">
                  <c:v>100</c:v>
                </c:pt>
                <c:pt idx="8">
                  <c:v>70</c:v>
                </c:pt>
                <c:pt idx="9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8E-4A0E-8A96-F814204D1A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26048"/>
        <c:axId val="1823234336"/>
      </c:scatterChart>
      <c:valAx>
        <c:axId val="86426048"/>
        <c:scaling>
          <c:orientation val="minMax"/>
          <c:max val="-2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23234336"/>
        <c:crossesAt val="0"/>
        <c:crossBetween val="midCat"/>
      </c:valAx>
      <c:valAx>
        <c:axId val="1823234336"/>
        <c:scaling>
          <c:orientation val="maxMin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426048"/>
        <c:crosses val="max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7048556430446191E-2"/>
          <c:y val="0.13094611994255434"/>
          <c:w val="0.81639101332429143"/>
          <c:h val="0.7563621056801861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Feuil1!$E$17</c:f>
              <c:strCache>
                <c:ptCount val="1"/>
                <c:pt idx="0">
                  <c:v>Pressure (hPa)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Feuil1!$D$18:$D$27</c:f>
              <c:numCache>
                <c:formatCode>General</c:formatCode>
                <c:ptCount val="10"/>
                <c:pt idx="0">
                  <c:v>-31.983349124738737</c:v>
                </c:pt>
                <c:pt idx="1">
                  <c:v>-42.426911806518859</c:v>
                </c:pt>
                <c:pt idx="2">
                  <c:v>-48.645429299576705</c:v>
                </c:pt>
                <c:pt idx="3">
                  <c:v>-54.74179623463948</c:v>
                </c:pt>
                <c:pt idx="4">
                  <c:v>-61.75274222068046</c:v>
                </c:pt>
                <c:pt idx="5">
                  <c:v>-65.85253658343828</c:v>
                </c:pt>
                <c:pt idx="6">
                  <c:v>-70.073861450597292</c:v>
                </c:pt>
                <c:pt idx="7">
                  <c:v>-72.559036254882471</c:v>
                </c:pt>
                <c:pt idx="8">
                  <c:v>-69.725391330834753</c:v>
                </c:pt>
                <c:pt idx="9">
                  <c:v>-64.951598711525548</c:v>
                </c:pt>
              </c:numCache>
            </c:numRef>
          </c:xVal>
          <c:yVal>
            <c:numRef>
              <c:f>Feuil1!$E$18:$E$27</c:f>
              <c:numCache>
                <c:formatCode>General</c:formatCode>
                <c:ptCount val="10"/>
                <c:pt idx="0">
                  <c:v>300</c:v>
                </c:pt>
                <c:pt idx="1">
                  <c:v>250</c:v>
                </c:pt>
                <c:pt idx="2">
                  <c:v>225</c:v>
                </c:pt>
                <c:pt idx="3">
                  <c:v>200</c:v>
                </c:pt>
                <c:pt idx="4">
                  <c:v>175</c:v>
                </c:pt>
                <c:pt idx="5">
                  <c:v>150</c:v>
                </c:pt>
                <c:pt idx="6">
                  <c:v>125</c:v>
                </c:pt>
                <c:pt idx="7">
                  <c:v>100</c:v>
                </c:pt>
                <c:pt idx="8">
                  <c:v>70</c:v>
                </c:pt>
                <c:pt idx="9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DB-4801-8879-30BBBD78F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7563968"/>
        <c:axId val="1472079872"/>
      </c:scatterChart>
      <c:scatterChart>
        <c:scatterStyle val="smoothMarker"/>
        <c:varyColors val="0"/>
        <c:ser>
          <c:idx val="1"/>
          <c:order val="1"/>
          <c:tx>
            <c:strRef>
              <c:f>Feuil1!$F$17</c:f>
              <c:strCache>
                <c:ptCount val="1"/>
                <c:pt idx="0">
                  <c:v>Altitude (km)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Feuil1!$D$18:$D$27</c:f>
              <c:numCache>
                <c:formatCode>General</c:formatCode>
                <c:ptCount val="10"/>
                <c:pt idx="0">
                  <c:v>-31.983349124738737</c:v>
                </c:pt>
                <c:pt idx="1">
                  <c:v>-42.426911806518859</c:v>
                </c:pt>
                <c:pt idx="2">
                  <c:v>-48.645429299576705</c:v>
                </c:pt>
                <c:pt idx="3">
                  <c:v>-54.74179623463948</c:v>
                </c:pt>
                <c:pt idx="4">
                  <c:v>-61.75274222068046</c:v>
                </c:pt>
                <c:pt idx="5">
                  <c:v>-65.85253658343828</c:v>
                </c:pt>
                <c:pt idx="6">
                  <c:v>-70.073861450597292</c:v>
                </c:pt>
                <c:pt idx="7">
                  <c:v>-72.559036254882471</c:v>
                </c:pt>
                <c:pt idx="8">
                  <c:v>-69.725391330834753</c:v>
                </c:pt>
                <c:pt idx="9">
                  <c:v>-64.951598711525548</c:v>
                </c:pt>
              </c:numCache>
            </c:numRef>
          </c:xVal>
          <c:yVal>
            <c:numRef>
              <c:f>Feuil1!$F$18:$F$27</c:f>
              <c:numCache>
                <c:formatCode>General</c:formatCode>
                <c:ptCount val="10"/>
                <c:pt idx="0">
                  <c:v>9.477689316355896</c:v>
                </c:pt>
                <c:pt idx="1">
                  <c:v>10.712169001400069</c:v>
                </c:pt>
                <c:pt idx="2">
                  <c:v>11.399790046522373</c:v>
                </c:pt>
                <c:pt idx="3">
                  <c:v>12.147879448808244</c:v>
                </c:pt>
                <c:pt idx="4">
                  <c:v>12.970810834140822</c:v>
                </c:pt>
                <c:pt idx="5">
                  <c:v>13.894853242927233</c:v>
                </c:pt>
                <c:pt idx="6">
                  <c:v>14.9675883332634</c:v>
                </c:pt>
                <c:pt idx="7">
                  <c:v>16.255927811846703</c:v>
                </c:pt>
                <c:pt idx="8">
                  <c:v>18.321269158572779</c:v>
                </c:pt>
                <c:pt idx="9">
                  <c:v>20.299542679546942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DB-4801-8879-30BBBD78F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4445376"/>
        <c:axId val="1864442048"/>
      </c:scatterChart>
      <c:valAx>
        <c:axId val="15575639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72079872"/>
        <c:crosses val="autoZero"/>
        <c:crossBetween val="midCat"/>
      </c:valAx>
      <c:valAx>
        <c:axId val="1472079872"/>
        <c:scaling>
          <c:orientation val="maxMin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57563968"/>
        <c:crosses val="autoZero"/>
        <c:crossBetween val="midCat"/>
      </c:valAx>
      <c:valAx>
        <c:axId val="1864442048"/>
        <c:scaling>
          <c:orientation val="minMax"/>
          <c:max val="20.2"/>
          <c:min val="9.5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64445376"/>
        <c:crosses val="max"/>
        <c:crossBetween val="midCat"/>
      </c:valAx>
      <c:valAx>
        <c:axId val="1864445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64442048"/>
        <c:crosses val="autoZero"/>
        <c:crossBetween val="midCat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18547681539808"/>
          <c:y val="5.4236293379994166E-2"/>
          <c:w val="0.75810126859142613"/>
          <c:h val="0.78437656136356448"/>
        </c:manualLayout>
      </c:layout>
      <c:scatterChart>
        <c:scatterStyle val="smoothMarker"/>
        <c:varyColors val="0"/>
        <c:ser>
          <c:idx val="1"/>
          <c:order val="1"/>
          <c:tx>
            <c:strRef>
              <c:f>Feuil1!$E$44</c:f>
              <c:strCache>
                <c:ptCount val="1"/>
                <c:pt idx="0">
                  <c:v>Temperature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circle"/>
              <c:size val="9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8F0E-4857-AD46-97F48D78E45C}"/>
              </c:ext>
            </c:extLst>
          </c:dPt>
          <c:xVal>
            <c:numRef>
              <c:f>Feuil1!$C$45:$C$54</c:f>
              <c:numCache>
                <c:formatCode>General</c:formatCode>
                <c:ptCount val="10"/>
                <c:pt idx="0">
                  <c:v>300</c:v>
                </c:pt>
                <c:pt idx="1">
                  <c:v>250</c:v>
                </c:pt>
                <c:pt idx="2">
                  <c:v>225</c:v>
                </c:pt>
                <c:pt idx="3">
                  <c:v>200</c:v>
                </c:pt>
                <c:pt idx="4">
                  <c:v>175</c:v>
                </c:pt>
                <c:pt idx="5">
                  <c:v>150</c:v>
                </c:pt>
                <c:pt idx="6">
                  <c:v>125</c:v>
                </c:pt>
                <c:pt idx="7">
                  <c:v>100</c:v>
                </c:pt>
                <c:pt idx="8">
                  <c:v>70</c:v>
                </c:pt>
                <c:pt idx="9">
                  <c:v>50</c:v>
                </c:pt>
              </c:numCache>
            </c:numRef>
          </c:xVal>
          <c:yVal>
            <c:numRef>
              <c:f>Feuil1!$E$45:$E$54</c:f>
              <c:numCache>
                <c:formatCode>General</c:formatCode>
                <c:ptCount val="10"/>
                <c:pt idx="0">
                  <c:v>-31.983349124738737</c:v>
                </c:pt>
                <c:pt idx="1">
                  <c:v>-42.426911806518859</c:v>
                </c:pt>
                <c:pt idx="2">
                  <c:v>-48.645429299576705</c:v>
                </c:pt>
                <c:pt idx="3">
                  <c:v>-54.74179623463948</c:v>
                </c:pt>
                <c:pt idx="4">
                  <c:v>-61.75274222068046</c:v>
                </c:pt>
                <c:pt idx="5">
                  <c:v>-65.85253658343828</c:v>
                </c:pt>
                <c:pt idx="6">
                  <c:v>-70.073861450597292</c:v>
                </c:pt>
                <c:pt idx="7">
                  <c:v>-72.559036254882471</c:v>
                </c:pt>
                <c:pt idx="8">
                  <c:v>-69.725391330834753</c:v>
                </c:pt>
                <c:pt idx="9">
                  <c:v>-64.951598711525548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CA-439B-A04D-0CD998411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6380288"/>
        <c:axId val="1595713088"/>
      </c:scatterChart>
      <c:scatterChart>
        <c:scatterStyle val="smoothMarker"/>
        <c:varyColors val="0"/>
        <c:ser>
          <c:idx val="0"/>
          <c:order val="0"/>
          <c:tx>
            <c:strRef>
              <c:f>Feuil1!$D$44</c:f>
              <c:strCache>
                <c:ptCount val="1"/>
                <c:pt idx="0">
                  <c:v>Altitude (km)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7"/>
            <c:marker>
              <c:symbol val="circle"/>
              <c:size val="9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F0E-4857-AD46-97F48D78E45C}"/>
              </c:ext>
            </c:extLst>
          </c:dPt>
          <c:xVal>
            <c:numRef>
              <c:f>Feuil1!$C$45:$C$54</c:f>
              <c:numCache>
                <c:formatCode>General</c:formatCode>
                <c:ptCount val="10"/>
                <c:pt idx="0">
                  <c:v>300</c:v>
                </c:pt>
                <c:pt idx="1">
                  <c:v>250</c:v>
                </c:pt>
                <c:pt idx="2">
                  <c:v>225</c:v>
                </c:pt>
                <c:pt idx="3">
                  <c:v>200</c:v>
                </c:pt>
                <c:pt idx="4">
                  <c:v>175</c:v>
                </c:pt>
                <c:pt idx="5">
                  <c:v>150</c:v>
                </c:pt>
                <c:pt idx="6">
                  <c:v>125</c:v>
                </c:pt>
                <c:pt idx="7">
                  <c:v>100</c:v>
                </c:pt>
                <c:pt idx="8">
                  <c:v>70</c:v>
                </c:pt>
                <c:pt idx="9">
                  <c:v>50</c:v>
                </c:pt>
              </c:numCache>
            </c:numRef>
          </c:xVal>
          <c:yVal>
            <c:numRef>
              <c:f>Feuil1!$D$45:$D$54</c:f>
              <c:numCache>
                <c:formatCode>General</c:formatCode>
                <c:ptCount val="10"/>
                <c:pt idx="0">
                  <c:v>9.477689316355896</c:v>
                </c:pt>
                <c:pt idx="1">
                  <c:v>10.712169001400069</c:v>
                </c:pt>
                <c:pt idx="2">
                  <c:v>11.399790046522373</c:v>
                </c:pt>
                <c:pt idx="3">
                  <c:v>12.147879448808244</c:v>
                </c:pt>
                <c:pt idx="4">
                  <c:v>12.970810834140822</c:v>
                </c:pt>
                <c:pt idx="5">
                  <c:v>13.894853242927233</c:v>
                </c:pt>
                <c:pt idx="6">
                  <c:v>14.9675883332634</c:v>
                </c:pt>
                <c:pt idx="7">
                  <c:v>16.255927811846703</c:v>
                </c:pt>
                <c:pt idx="8">
                  <c:v>18.321269158572779</c:v>
                </c:pt>
                <c:pt idx="9">
                  <c:v>20.299542679546942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CA-439B-A04D-0CD998411F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895408"/>
        <c:axId val="2004897072"/>
      </c:scatterChart>
      <c:valAx>
        <c:axId val="1286380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95713088"/>
        <c:crosses val="autoZero"/>
        <c:crossBetween val="midCat"/>
      </c:valAx>
      <c:valAx>
        <c:axId val="1595713088"/>
        <c:scaling>
          <c:orientation val="minMax"/>
          <c:max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86380288"/>
        <c:crosses val="autoZero"/>
        <c:crossBetween val="midCat"/>
      </c:valAx>
      <c:valAx>
        <c:axId val="2004897072"/>
        <c:scaling>
          <c:orientation val="minMax"/>
          <c:max val="20"/>
          <c:min val="8"/>
        </c:scaling>
        <c:delete val="0"/>
        <c:axPos val="r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ln>
                  <a:noFill/>
                </a:ln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04895408"/>
        <c:crosses val="max"/>
        <c:crossBetween val="midCat"/>
      </c:valAx>
      <c:valAx>
        <c:axId val="2004895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0489707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769148531321477"/>
          <c:y val="5.5037472725547862E-2"/>
          <c:w val="0.51592614824492233"/>
          <c:h val="7.749264775637984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293370</xdr:colOff>
      <xdr:row>14</xdr:row>
      <xdr:rowOff>129540</xdr:rowOff>
    </xdr:from>
    <xdr:to>
      <xdr:col>12</xdr:col>
      <xdr:colOff>552450</xdr:colOff>
      <xdr:row>37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508B7F7-CAA9-45E8-B5FE-86FD2B77B8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579120</xdr:colOff>
      <xdr:row>25</xdr:row>
      <xdr:rowOff>7620</xdr:rowOff>
    </xdr:from>
    <xdr:to>
      <xdr:col>14</xdr:col>
      <xdr:colOff>601980</xdr:colOff>
      <xdr:row>47</xdr:row>
      <xdr:rowOff>22860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F73C30BB-8EAA-4FDE-A399-93FA585489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175260</xdr:colOff>
      <xdr:row>27</xdr:row>
      <xdr:rowOff>129540</xdr:rowOff>
    </xdr:from>
    <xdr:to>
      <xdr:col>6</xdr:col>
      <xdr:colOff>518160</xdr:colOff>
      <xdr:row>45</xdr:row>
      <xdr:rowOff>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FB3E78FF-8390-4B60-88DC-58D1881A25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312420</xdr:colOff>
      <xdr:row>49</xdr:row>
      <xdr:rowOff>45720</xdr:rowOff>
    </xdr:from>
    <xdr:to>
      <xdr:col>1</xdr:col>
      <xdr:colOff>312420</xdr:colOff>
      <xdr:row>51</xdr:row>
      <xdr:rowOff>0</xdr:rowOff>
    </xdr:to>
    <xdr:cxnSp macro="">
      <xdr:nvCxnSpPr>
        <xdr:cNvPr id="6" name="Connecteur droit 5">
          <a:extLst>
            <a:ext uri="{FF2B5EF4-FFF2-40B4-BE49-F238E27FC236}">
              <a16:creationId xmlns:a16="http://schemas.microsoft.com/office/drawing/2014/main" id="{EE7C73E8-DEBF-4C00-A6B0-D70DDC850AE5}"/>
            </a:ext>
          </a:extLst>
        </xdr:cNvPr>
        <xdr:cNvCxnSpPr/>
      </xdr:nvCxnSpPr>
      <xdr:spPr>
        <a:xfrm>
          <a:off x="1104900" y="9006840"/>
          <a:ext cx="0" cy="320040"/>
        </a:xfrm>
        <a:prstGeom prst="line">
          <a:avLst/>
        </a:prstGeom>
        <a:ln w="12700">
          <a:solidFill>
            <a:schemeClr val="tx1"/>
          </a:solidFill>
          <a:prstDash val="sys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365760</xdr:colOff>
      <xdr:row>32</xdr:row>
      <xdr:rowOff>160020</xdr:rowOff>
    </xdr:from>
    <xdr:to>
      <xdr:col>2</xdr:col>
      <xdr:colOff>365760</xdr:colOff>
      <xdr:row>40</xdr:row>
      <xdr:rowOff>99060</xdr:rowOff>
    </xdr:to>
    <xdr:cxnSp macro="">
      <xdr:nvCxnSpPr>
        <xdr:cNvPr id="7" name="Connecteur droit 6">
          <a:extLst>
            <a:ext uri="{FF2B5EF4-FFF2-40B4-BE49-F238E27FC236}">
              <a16:creationId xmlns:a16="http://schemas.microsoft.com/office/drawing/2014/main" id="{0FABDBD1-DA29-4DC8-AB1E-E3EAD885F779}"/>
            </a:ext>
          </a:extLst>
        </xdr:cNvPr>
        <xdr:cNvCxnSpPr/>
      </xdr:nvCxnSpPr>
      <xdr:spPr>
        <a:xfrm>
          <a:off x="1950720" y="6012180"/>
          <a:ext cx="0" cy="1402080"/>
        </a:xfrm>
        <a:prstGeom prst="line">
          <a:avLst/>
        </a:prstGeom>
        <a:ln w="12700">
          <a:solidFill>
            <a:schemeClr val="tx1"/>
          </a:solidFill>
          <a:prstDash val="soli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0.38172</cdr:x>
      <cdr:y>0</cdr:y>
    </cdr:from>
    <cdr:to>
      <cdr:x>0.75448</cdr:x>
      <cdr:y>0.0752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2FFE040D-C2C7-4DC4-A94F-D8F261A87317}"/>
            </a:ext>
          </a:extLst>
        </cdr:cNvPr>
        <cdr:cNvSpPr txBox="1"/>
      </cdr:nvSpPr>
      <cdr:spPr>
        <a:xfrm xmlns:a="http://schemas.openxmlformats.org/drawingml/2006/main">
          <a:off x="1623060" y="0"/>
          <a:ext cx="1584960" cy="281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200" baseline="0"/>
            <a:t>Temperature (°C)</a:t>
          </a:r>
        </a:p>
      </cdr:txBody>
    </cdr:sp>
  </cdr:relSizeAnchor>
  <cdr:relSizeAnchor xmlns:cdr="http://schemas.openxmlformats.org/drawingml/2006/chartDrawing">
    <cdr:from>
      <cdr:x>0.93369</cdr:x>
      <cdr:y>0.33774</cdr:y>
    </cdr:from>
    <cdr:to>
      <cdr:x>1</cdr:x>
      <cdr:y>0.7605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35941660-C222-4D49-980B-C3963F54AB36}"/>
            </a:ext>
          </a:extLst>
        </cdr:cNvPr>
        <cdr:cNvSpPr txBox="1"/>
      </cdr:nvSpPr>
      <cdr:spPr>
        <a:xfrm xmlns:a="http://schemas.openxmlformats.org/drawingml/2006/main" rot="5400000">
          <a:off x="3318510" y="1917700"/>
          <a:ext cx="1584960" cy="2819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 baseline="0"/>
            <a:t>Pressure (hPa)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0.33833</cdr:x>
      <cdr:y>0.00399</cdr:y>
    </cdr:from>
    <cdr:to>
      <cdr:x>0.81</cdr:x>
      <cdr:y>0.0519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2B5B7062-5D2B-40ED-BE09-E09ACBC09C2A}"/>
            </a:ext>
          </a:extLst>
        </cdr:cNvPr>
        <cdr:cNvSpPr txBox="1"/>
      </cdr:nvSpPr>
      <cdr:spPr>
        <a:xfrm xmlns:a="http://schemas.openxmlformats.org/drawingml/2006/main">
          <a:off x="1546860" y="15240"/>
          <a:ext cx="215646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200"/>
            <a:t>Temperature</a:t>
          </a:r>
          <a:r>
            <a:rPr lang="fr-FR" sz="1200" baseline="0"/>
            <a:t> (°C)</a:t>
          </a:r>
          <a:endParaRPr lang="fr-FR" sz="1200"/>
        </a:p>
      </cdr:txBody>
    </cdr:sp>
  </cdr:relSizeAnchor>
  <cdr:relSizeAnchor xmlns:cdr="http://schemas.openxmlformats.org/drawingml/2006/chartDrawing">
    <cdr:from>
      <cdr:x>0.95534</cdr:x>
      <cdr:y>0.34999</cdr:y>
    </cdr:from>
    <cdr:to>
      <cdr:x>1</cdr:x>
      <cdr:y>0.7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C2E501D0-7866-4EC3-A4C6-A3C67A7801C4}"/>
            </a:ext>
          </a:extLst>
        </cdr:cNvPr>
        <cdr:cNvSpPr txBox="1"/>
      </cdr:nvSpPr>
      <cdr:spPr>
        <a:xfrm xmlns:a="http://schemas.openxmlformats.org/drawingml/2006/main" rot="5400000">
          <a:off x="3964280" y="2013564"/>
          <a:ext cx="1413559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/>
            <a:t>Altitude</a:t>
          </a:r>
          <a:r>
            <a:rPr lang="fr-FR" sz="1200" baseline="0"/>
            <a:t> (km)</a:t>
          </a:r>
          <a:endParaRPr lang="fr-FR" sz="1200"/>
        </a:p>
      </cdr:txBody>
    </cdr:sp>
  </cdr:relSizeAnchor>
  <cdr:relSizeAnchor xmlns:cdr="http://schemas.openxmlformats.org/drawingml/2006/chartDrawing">
    <cdr:from>
      <cdr:x>0.7469</cdr:x>
      <cdr:y>0.3403</cdr:y>
    </cdr:from>
    <cdr:to>
      <cdr:x>0.79802</cdr:x>
      <cdr:y>0.65225</cdr:y>
    </cdr:to>
    <cdr:sp macro="" textlink="">
      <cdr:nvSpPr>
        <cdr:cNvPr id="4" name="ZoneTexte 1">
          <a:extLst xmlns:a="http://schemas.openxmlformats.org/drawingml/2006/main">
            <a:ext uri="{FF2B5EF4-FFF2-40B4-BE49-F238E27FC236}">
              <a16:creationId xmlns:a16="http://schemas.microsoft.com/office/drawing/2014/main" id="{C2E501D0-7866-4EC3-A4C6-A3C67A7801C4}"/>
            </a:ext>
          </a:extLst>
        </cdr:cNvPr>
        <cdr:cNvSpPr txBox="1"/>
      </cdr:nvSpPr>
      <cdr:spPr>
        <a:xfrm xmlns:a="http://schemas.openxmlformats.org/drawingml/2006/main" rot="5400000">
          <a:off x="3060700" y="1882140"/>
          <a:ext cx="1259840" cy="2442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/>
            <a:t>Pressure</a:t>
          </a:r>
          <a:r>
            <a:rPr lang="fr-FR" sz="1200" baseline="0"/>
            <a:t> (hPa)</a:t>
          </a:r>
          <a:endParaRPr lang="fr-FR" sz="12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0.22917</cdr:y>
    </cdr:from>
    <cdr:to>
      <cdr:x>0.05833</cdr:x>
      <cdr:y>0.71806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DA380A8D-F840-4582-B6E9-55BFA229F569}"/>
            </a:ext>
          </a:extLst>
        </cdr:cNvPr>
        <cdr:cNvSpPr txBox="1"/>
      </cdr:nvSpPr>
      <cdr:spPr>
        <a:xfrm xmlns:a="http://schemas.openxmlformats.org/drawingml/2006/main" rot="16200000">
          <a:off x="-537210" y="1165860"/>
          <a:ext cx="13411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200">
              <a:solidFill>
                <a:schemeClr val="accent2">
                  <a:lumMod val="75000"/>
                </a:schemeClr>
              </a:solidFill>
            </a:rPr>
            <a:t>Temperature</a:t>
          </a:r>
          <a:r>
            <a:rPr lang="fr-FR" sz="1200" baseline="0">
              <a:solidFill>
                <a:schemeClr val="accent2">
                  <a:lumMod val="75000"/>
                </a:schemeClr>
              </a:solidFill>
            </a:rPr>
            <a:t> (°C)</a:t>
          </a:r>
          <a:endParaRPr lang="fr-FR" sz="1200">
            <a:solidFill>
              <a:schemeClr val="accent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0.94167</cdr:x>
      <cdr:y>0.16296</cdr:y>
    </cdr:from>
    <cdr:to>
      <cdr:x>1</cdr:x>
      <cdr:y>0.60463</cdr:y>
    </cdr:to>
    <cdr:sp macro="" textlink="">
      <cdr:nvSpPr>
        <cdr:cNvPr id="3" name="ZoneTexte 1">
          <a:extLst xmlns:a="http://schemas.openxmlformats.org/drawingml/2006/main">
            <a:ext uri="{FF2B5EF4-FFF2-40B4-BE49-F238E27FC236}">
              <a16:creationId xmlns:a16="http://schemas.microsoft.com/office/drawing/2014/main" id="{5ED5F29D-32C3-449A-B026-61B8EAFE11EB}"/>
            </a:ext>
          </a:extLst>
        </cdr:cNvPr>
        <cdr:cNvSpPr txBox="1"/>
      </cdr:nvSpPr>
      <cdr:spPr>
        <a:xfrm xmlns:a="http://schemas.openxmlformats.org/drawingml/2006/main" rot="16200000">
          <a:off x="3832860" y="919480"/>
          <a:ext cx="121158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>
              <a:solidFill>
                <a:schemeClr val="accent1"/>
              </a:solidFill>
            </a:rPr>
            <a:t>Altitude</a:t>
          </a:r>
          <a:r>
            <a:rPr lang="fr-FR" sz="1200" baseline="0">
              <a:solidFill>
                <a:schemeClr val="accent1"/>
              </a:solidFill>
            </a:rPr>
            <a:t> (km)</a:t>
          </a:r>
          <a:endParaRPr lang="fr-FR" sz="1200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0.37299</cdr:x>
      <cdr:y>0.90314</cdr:y>
    </cdr:from>
    <cdr:to>
      <cdr:x>0.64697</cdr:x>
      <cdr:y>0.99717</cdr:y>
    </cdr:to>
    <cdr:sp macro="" textlink="">
      <cdr:nvSpPr>
        <cdr:cNvPr id="4" name="ZoneTexte 1">
          <a:extLst xmlns:a="http://schemas.openxmlformats.org/drawingml/2006/main">
            <a:ext uri="{FF2B5EF4-FFF2-40B4-BE49-F238E27FC236}">
              <a16:creationId xmlns:a16="http://schemas.microsoft.com/office/drawing/2014/main" id="{1D4D8C48-9544-4E50-92FF-45667AC92060}"/>
            </a:ext>
          </a:extLst>
        </cdr:cNvPr>
        <cdr:cNvSpPr txBox="1"/>
      </cdr:nvSpPr>
      <cdr:spPr>
        <a:xfrm xmlns:a="http://schemas.openxmlformats.org/drawingml/2006/main">
          <a:off x="1901431" y="2855992"/>
          <a:ext cx="1396693" cy="2973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/>
            <a:t>Pressure</a:t>
          </a:r>
          <a:r>
            <a:rPr lang="fr-FR" sz="1200" baseline="0"/>
            <a:t> (hPa)</a:t>
          </a:r>
          <a:endParaRPr lang="fr-FR" sz="1200"/>
        </a:p>
      </cdr:txBody>
    </cdr:sp>
  </cdr:relSizeAnchor>
  <cdr:relSizeAnchor xmlns:cdr="http://schemas.openxmlformats.org/drawingml/2006/chartDrawing">
    <cdr:from>
      <cdr:x>0.34629</cdr:x>
      <cdr:y>0.29398</cdr:y>
    </cdr:from>
    <cdr:to>
      <cdr:x>0.89088</cdr:x>
      <cdr:y>0.29639</cdr:y>
    </cdr:to>
    <cdr:cxnSp macro="">
      <cdr:nvCxnSpPr>
        <cdr:cNvPr id="5" name="Connecteur droit 4">
          <a:extLst xmlns:a="http://schemas.openxmlformats.org/drawingml/2006/main">
            <a:ext uri="{FF2B5EF4-FFF2-40B4-BE49-F238E27FC236}">
              <a16:creationId xmlns:a16="http://schemas.microsoft.com/office/drawing/2014/main" id="{EE7C73E8-DEBF-4C00-A6B0-D70DDC850AE5}"/>
            </a:ext>
          </a:extLst>
        </cdr:cNvPr>
        <cdr:cNvCxnSpPr/>
      </cdr:nvCxnSpPr>
      <cdr:spPr>
        <a:xfrm xmlns:a="http://schemas.openxmlformats.org/drawingml/2006/main" flipH="1">
          <a:off x="1765300" y="929640"/>
          <a:ext cx="2776220" cy="762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  <a:prstDash val="soli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0.4006</cdr:x>
      <cdr:y>0.38313</cdr:y>
    </cdr:from>
    <cdr:to>
      <cdr:x>0.40209</cdr:x>
      <cdr:y>0.70602</cdr:y>
    </cdr:to>
    <cdr:cxnSp macro="">
      <cdr:nvCxnSpPr>
        <cdr:cNvPr id="6" name="Connecteur droit 5">
          <a:extLst xmlns:a="http://schemas.openxmlformats.org/drawingml/2006/main">
            <a:ext uri="{FF2B5EF4-FFF2-40B4-BE49-F238E27FC236}">
              <a16:creationId xmlns:a16="http://schemas.microsoft.com/office/drawing/2014/main" id="{0FABDBD1-DA29-4DC8-AB1E-E3EAD885F779}"/>
            </a:ext>
          </a:extLst>
        </cdr:cNvPr>
        <cdr:cNvCxnSpPr/>
      </cdr:nvCxnSpPr>
      <cdr:spPr>
        <a:xfrm xmlns:a="http://schemas.openxmlformats.org/drawingml/2006/main" flipH="1">
          <a:off x="2042177" y="1211580"/>
          <a:ext cx="7603" cy="1021079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FF0000"/>
          </a:solidFill>
          <a:prstDash val="soli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0.39836</cdr:x>
      <cdr:y>0.37831</cdr:y>
    </cdr:from>
    <cdr:to>
      <cdr:x>0.88939</cdr:x>
      <cdr:y>0.37992</cdr:y>
    </cdr:to>
    <cdr:cxnSp macro="">
      <cdr:nvCxnSpPr>
        <cdr:cNvPr id="9" name="Connecteur droit 8">
          <a:extLst xmlns:a="http://schemas.openxmlformats.org/drawingml/2006/main">
            <a:ext uri="{FF2B5EF4-FFF2-40B4-BE49-F238E27FC236}">
              <a16:creationId xmlns:a16="http://schemas.microsoft.com/office/drawing/2014/main" id="{D4E5E23D-F565-4893-85B7-A6CC9E0515E5}"/>
            </a:ext>
          </a:extLst>
        </cdr:cNvPr>
        <cdr:cNvCxnSpPr/>
      </cdr:nvCxnSpPr>
      <cdr:spPr>
        <a:xfrm xmlns:a="http://schemas.openxmlformats.org/drawingml/2006/main" flipV="1">
          <a:off x="2030734" y="1196340"/>
          <a:ext cx="2503166" cy="5074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FF0000"/>
          </a:solidFill>
          <a:prstDash val="soli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0.48857</cdr:x>
      <cdr:y>0.49398</cdr:y>
    </cdr:from>
    <cdr:to>
      <cdr:x>0.48879</cdr:x>
      <cdr:y>0.62596</cdr:y>
    </cdr:to>
    <cdr:cxnSp macro="">
      <cdr:nvCxnSpPr>
        <cdr:cNvPr id="22" name="Connecteur droit 21">
          <a:extLst xmlns:a="http://schemas.openxmlformats.org/drawingml/2006/main">
            <a:ext uri="{FF2B5EF4-FFF2-40B4-BE49-F238E27FC236}">
              <a16:creationId xmlns:a16="http://schemas.microsoft.com/office/drawing/2014/main" id="{C651295E-3F1C-4290-9765-408AC9DE0583}"/>
            </a:ext>
          </a:extLst>
        </cdr:cNvPr>
        <cdr:cNvCxnSpPr/>
      </cdr:nvCxnSpPr>
      <cdr:spPr>
        <a:xfrm xmlns:a="http://schemas.openxmlformats.org/drawingml/2006/main" flipH="1">
          <a:off x="2490622" y="1562112"/>
          <a:ext cx="1122" cy="41736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0.48757</cdr:x>
      <cdr:y>0.49046</cdr:y>
    </cdr:from>
    <cdr:to>
      <cdr:x>0.8928</cdr:x>
      <cdr:y>0.49125</cdr:y>
    </cdr:to>
    <cdr:cxnSp macro="">
      <cdr:nvCxnSpPr>
        <cdr:cNvPr id="24" name="Connecteur droit 23">
          <a:extLst xmlns:a="http://schemas.openxmlformats.org/drawingml/2006/main">
            <a:ext uri="{FF2B5EF4-FFF2-40B4-BE49-F238E27FC236}">
              <a16:creationId xmlns:a16="http://schemas.microsoft.com/office/drawing/2014/main" id="{2C9160F6-DADE-4C54-881B-EA6196060A26}"/>
            </a:ext>
          </a:extLst>
        </cdr:cNvPr>
        <cdr:cNvCxnSpPr/>
      </cdr:nvCxnSpPr>
      <cdr:spPr>
        <a:xfrm xmlns:a="http://schemas.openxmlformats.org/drawingml/2006/main" flipV="1">
          <a:off x="2485520" y="1550981"/>
          <a:ext cx="2065773" cy="2498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46EFF-3FE1-4004-8AEC-EFB4137DA146}">
  <dimension ref="A2:N54"/>
  <sheetViews>
    <sheetView tabSelected="1" workbookViewId="0">
      <selection activeCell="O16" sqref="O16"/>
    </sheetView>
  </sheetViews>
  <sheetFormatPr baseColWidth="10" defaultRowHeight="14.5" x14ac:dyDescent="0.35"/>
  <sheetData>
    <row r="2" spans="1:14" x14ac:dyDescent="0.35">
      <c r="A2" t="s">
        <v>0</v>
      </c>
      <c r="F2" t="s">
        <v>1</v>
      </c>
    </row>
    <row r="4" spans="1:14" x14ac:dyDescent="0.35">
      <c r="J4" s="1" t="s">
        <v>6</v>
      </c>
      <c r="N4" s="1" t="s">
        <v>2</v>
      </c>
    </row>
    <row r="5" spans="1:14" x14ac:dyDescent="0.35">
      <c r="B5">
        <v>-20497</v>
      </c>
      <c r="C5">
        <v>-20830</v>
      </c>
      <c r="D5">
        <v>-20085</v>
      </c>
      <c r="E5">
        <v>-20398</v>
      </c>
      <c r="F5">
        <f>B5*0.000620053593883521+220.757639802305</f>
        <v>208.04840128847445</v>
      </c>
      <c r="G5">
        <f t="shared" ref="G5:I6" si="0">C5*0.000620053593883521+220.757639802305</f>
        <v>207.84192344171126</v>
      </c>
      <c r="H5">
        <f t="shared" si="0"/>
        <v>208.30386336915447</v>
      </c>
      <c r="I5">
        <f t="shared" si="0"/>
        <v>208.10978659426894</v>
      </c>
      <c r="J5" s="1">
        <f>F5-273</f>
        <v>-64.951598711525548</v>
      </c>
      <c r="K5">
        <f t="shared" ref="K5:M14" si="1">G5-273</f>
        <v>-65.158076558288741</v>
      </c>
      <c r="L5">
        <f t="shared" si="1"/>
        <v>-64.69613663084553</v>
      </c>
      <c r="M5">
        <f t="shared" si="1"/>
        <v>-64.89021340573106</v>
      </c>
      <c r="N5" s="1">
        <v>50</v>
      </c>
    </row>
    <row r="6" spans="1:14" x14ac:dyDescent="0.35">
      <c r="B6">
        <v>-28196</v>
      </c>
      <c r="C6">
        <v>-28715</v>
      </c>
      <c r="D6">
        <v>-28048</v>
      </c>
      <c r="E6">
        <v>-28426</v>
      </c>
      <c r="F6">
        <f>B6*0.000620053593883521+220.757639802305</f>
        <v>203.27460866916525</v>
      </c>
      <c r="G6">
        <f t="shared" si="0"/>
        <v>202.95280085393969</v>
      </c>
      <c r="H6">
        <f t="shared" si="0"/>
        <v>203.36637660105998</v>
      </c>
      <c r="I6">
        <f t="shared" si="0"/>
        <v>203.13199634257202</v>
      </c>
      <c r="J6" s="1">
        <f t="shared" ref="J6:J14" si="2">F6-273</f>
        <v>-69.725391330834753</v>
      </c>
      <c r="K6">
        <f t="shared" si="1"/>
        <v>-70.047199146060308</v>
      </c>
      <c r="L6">
        <f t="shared" si="1"/>
        <v>-69.633623398940017</v>
      </c>
      <c r="M6">
        <f t="shared" si="1"/>
        <v>-69.868003657427977</v>
      </c>
      <c r="N6" s="1">
        <v>70</v>
      </c>
    </row>
    <row r="7" spans="1:14" x14ac:dyDescent="0.35">
      <c r="B7">
        <v>-32766</v>
      </c>
      <c r="C7">
        <v>-32552</v>
      </c>
      <c r="D7">
        <v>-32453</v>
      </c>
      <c r="E7">
        <v>-32089</v>
      </c>
      <c r="F7">
        <f>B7*0.000620053593883521+220.757639802305</f>
        <v>200.44096374511753</v>
      </c>
      <c r="G7">
        <f t="shared" ref="G7:I14" si="3">C7*0.000620053593883521+220.757639802305</f>
        <v>200.57365521420863</v>
      </c>
      <c r="H7">
        <f t="shared" si="3"/>
        <v>200.63504052000309</v>
      </c>
      <c r="I7">
        <f t="shared" si="3"/>
        <v>200.86074002817668</v>
      </c>
      <c r="J7" s="1">
        <f t="shared" si="2"/>
        <v>-72.559036254882471</v>
      </c>
      <c r="K7">
        <f t="shared" si="1"/>
        <v>-72.426344785791372</v>
      </c>
      <c r="L7">
        <f t="shared" si="1"/>
        <v>-72.364959479996912</v>
      </c>
      <c r="M7">
        <f t="shared" si="1"/>
        <v>-72.139259971823321</v>
      </c>
      <c r="N7" s="1">
        <v>100</v>
      </c>
    </row>
    <row r="8" spans="1:14" x14ac:dyDescent="0.35">
      <c r="B8">
        <v>-28758</v>
      </c>
      <c r="C8">
        <v>-28442</v>
      </c>
      <c r="D8">
        <v>-28412</v>
      </c>
      <c r="E8">
        <v>-28141</v>
      </c>
      <c r="F8">
        <f t="shared" ref="F8:F14" si="4">B8*0.000620053593883521+220.757639802305</f>
        <v>202.92613854940271</v>
      </c>
      <c r="G8">
        <f t="shared" si="3"/>
        <v>203.1220754850699</v>
      </c>
      <c r="H8">
        <f t="shared" si="3"/>
        <v>203.14067709288639</v>
      </c>
      <c r="I8">
        <f t="shared" si="3"/>
        <v>203.30871161682882</v>
      </c>
      <c r="J8" s="1">
        <f t="shared" si="2"/>
        <v>-70.073861450597292</v>
      </c>
      <c r="K8">
        <f t="shared" si="1"/>
        <v>-69.8779245149301</v>
      </c>
      <c r="L8">
        <f t="shared" si="1"/>
        <v>-69.859322907113608</v>
      </c>
      <c r="M8">
        <f t="shared" si="1"/>
        <v>-69.691288383171184</v>
      </c>
      <c r="N8" s="1">
        <f t="shared" ref="N8:N13" si="5">N7+25</f>
        <v>125</v>
      </c>
    </row>
    <row r="9" spans="1:14" x14ac:dyDescent="0.35">
      <c r="B9">
        <v>-21950</v>
      </c>
      <c r="C9">
        <v>-22099</v>
      </c>
      <c r="D9">
        <v>-22113</v>
      </c>
      <c r="E9">
        <v>-22345</v>
      </c>
      <c r="F9">
        <f t="shared" si="4"/>
        <v>207.14746341656172</v>
      </c>
      <c r="G9">
        <f t="shared" si="3"/>
        <v>207.05507543107305</v>
      </c>
      <c r="H9">
        <f t="shared" si="3"/>
        <v>207.04639468075868</v>
      </c>
      <c r="I9">
        <f t="shared" si="3"/>
        <v>206.9025422469777</v>
      </c>
      <c r="J9" s="1">
        <f t="shared" si="2"/>
        <v>-65.85253658343828</v>
      </c>
      <c r="K9">
        <f t="shared" si="1"/>
        <v>-65.94492456892695</v>
      </c>
      <c r="L9">
        <f t="shared" si="1"/>
        <v>-65.953605319241319</v>
      </c>
      <c r="M9">
        <f t="shared" si="1"/>
        <v>-66.097457753022297</v>
      </c>
      <c r="N9" s="1">
        <f t="shared" si="5"/>
        <v>150</v>
      </c>
    </row>
    <row r="10" spans="1:14" x14ac:dyDescent="0.35">
      <c r="B10">
        <v>-15338</v>
      </c>
      <c r="C10">
        <v>-15776</v>
      </c>
      <c r="D10">
        <v>-15000</v>
      </c>
      <c r="E10">
        <v>-15346</v>
      </c>
      <c r="F10">
        <f t="shared" si="4"/>
        <v>211.24725777931954</v>
      </c>
      <c r="G10">
        <f t="shared" si="3"/>
        <v>210.97567430519857</v>
      </c>
      <c r="H10">
        <f t="shared" si="3"/>
        <v>211.45683589405218</v>
      </c>
      <c r="I10">
        <f t="shared" si="3"/>
        <v>211.24229735056849</v>
      </c>
      <c r="J10" s="1">
        <f t="shared" si="2"/>
        <v>-61.75274222068046</v>
      </c>
      <c r="K10">
        <f t="shared" si="1"/>
        <v>-62.024325694801433</v>
      </c>
      <c r="L10">
        <f t="shared" si="1"/>
        <v>-61.543164105947824</v>
      </c>
      <c r="M10">
        <f t="shared" si="1"/>
        <v>-61.757702649431508</v>
      </c>
      <c r="N10" s="1">
        <f t="shared" si="5"/>
        <v>175</v>
      </c>
    </row>
    <row r="11" spans="1:14" x14ac:dyDescent="0.35">
      <c r="B11">
        <v>-4031</v>
      </c>
      <c r="C11">
        <v>-4156</v>
      </c>
      <c r="D11">
        <v>-3368</v>
      </c>
      <c r="E11">
        <v>-3464</v>
      </c>
      <c r="F11">
        <f t="shared" si="4"/>
        <v>218.25820376536052</v>
      </c>
      <c r="G11">
        <f t="shared" si="3"/>
        <v>218.18069706612508</v>
      </c>
      <c r="H11">
        <f t="shared" si="3"/>
        <v>218.6692992981053</v>
      </c>
      <c r="I11">
        <f t="shared" si="3"/>
        <v>218.60977415309247</v>
      </c>
      <c r="J11" s="1">
        <f t="shared" si="2"/>
        <v>-54.74179623463948</v>
      </c>
      <c r="K11">
        <f t="shared" si="1"/>
        <v>-54.819302933874923</v>
      </c>
      <c r="L11">
        <f t="shared" si="1"/>
        <v>-54.330700701894699</v>
      </c>
      <c r="M11">
        <f t="shared" si="1"/>
        <v>-54.390225846907526</v>
      </c>
      <c r="N11" s="1">
        <f t="shared" si="5"/>
        <v>200</v>
      </c>
    </row>
    <row r="12" spans="1:14" x14ac:dyDescent="0.35">
      <c r="B12">
        <v>5801</v>
      </c>
      <c r="C12">
        <v>5950</v>
      </c>
      <c r="D12">
        <v>6103</v>
      </c>
      <c r="E12">
        <v>6114</v>
      </c>
      <c r="F12">
        <f t="shared" si="4"/>
        <v>224.3545707004233</v>
      </c>
      <c r="G12">
        <f t="shared" si="3"/>
        <v>224.44695868591194</v>
      </c>
      <c r="H12">
        <f t="shared" si="3"/>
        <v>224.54182688577612</v>
      </c>
      <c r="I12">
        <f t="shared" si="3"/>
        <v>224.54864747530885</v>
      </c>
      <c r="J12" s="1">
        <f t="shared" si="2"/>
        <v>-48.645429299576705</v>
      </c>
      <c r="K12">
        <f t="shared" si="1"/>
        <v>-48.553041314088063</v>
      </c>
      <c r="L12">
        <f t="shared" si="1"/>
        <v>-48.458173114223882</v>
      </c>
      <c r="M12">
        <f t="shared" si="1"/>
        <v>-48.451352524691146</v>
      </c>
      <c r="N12" s="1">
        <f t="shared" si="5"/>
        <v>225</v>
      </c>
    </row>
    <row r="13" spans="1:14" x14ac:dyDescent="0.35">
      <c r="B13">
        <v>15830</v>
      </c>
      <c r="C13">
        <v>16062</v>
      </c>
      <c r="D13">
        <v>15718</v>
      </c>
      <c r="E13">
        <v>15846</v>
      </c>
      <c r="F13">
        <f t="shared" si="4"/>
        <v>230.57308819348114</v>
      </c>
      <c r="G13">
        <f t="shared" si="3"/>
        <v>230.71694062726212</v>
      </c>
      <c r="H13">
        <f t="shared" si="3"/>
        <v>230.50364219096616</v>
      </c>
      <c r="I13">
        <f t="shared" si="3"/>
        <v>230.58300905098326</v>
      </c>
      <c r="J13" s="1">
        <f t="shared" si="2"/>
        <v>-42.426911806518859</v>
      </c>
      <c r="K13">
        <f t="shared" si="1"/>
        <v>-42.283059372737881</v>
      </c>
      <c r="L13">
        <f t="shared" si="1"/>
        <v>-42.496357809033839</v>
      </c>
      <c r="M13">
        <f t="shared" si="1"/>
        <v>-42.416990949016736</v>
      </c>
      <c r="N13" s="1">
        <f t="shared" si="5"/>
        <v>250</v>
      </c>
    </row>
    <row r="14" spans="1:14" x14ac:dyDescent="0.35">
      <c r="B14">
        <v>32673</v>
      </c>
      <c r="C14">
        <v>32767</v>
      </c>
      <c r="D14">
        <v>32178</v>
      </c>
      <c r="E14">
        <v>32306</v>
      </c>
      <c r="F14">
        <f t="shared" si="4"/>
        <v>241.01665087526126</v>
      </c>
      <c r="G14">
        <f t="shared" si="3"/>
        <v>241.07493591308634</v>
      </c>
      <c r="H14">
        <f t="shared" si="3"/>
        <v>240.70972434628894</v>
      </c>
      <c r="I14">
        <f t="shared" si="3"/>
        <v>240.78909120630601</v>
      </c>
      <c r="J14" s="1">
        <f t="shared" si="2"/>
        <v>-31.983349124738737</v>
      </c>
      <c r="K14">
        <f t="shared" si="1"/>
        <v>-31.925064086913665</v>
      </c>
      <c r="L14">
        <f t="shared" si="1"/>
        <v>-32.290275653711063</v>
      </c>
      <c r="M14">
        <f t="shared" si="1"/>
        <v>-32.210908793693989</v>
      </c>
      <c r="N14" s="1">
        <v>300</v>
      </c>
    </row>
    <row r="17" spans="4:8" x14ac:dyDescent="0.35">
      <c r="D17" s="1" t="s">
        <v>6</v>
      </c>
      <c r="E17" s="1" t="s">
        <v>5</v>
      </c>
      <c r="F17" s="1" t="s">
        <v>4</v>
      </c>
    </row>
    <row r="18" spans="4:8" x14ac:dyDescent="0.35">
      <c r="D18" s="1">
        <v>-31.983349124738737</v>
      </c>
      <c r="E18" s="1">
        <v>300</v>
      </c>
      <c r="F18" s="1">
        <v>9.477689316355896</v>
      </c>
    </row>
    <row r="19" spans="4:8" x14ac:dyDescent="0.35">
      <c r="D19" s="1">
        <v>-42.426911806518859</v>
      </c>
      <c r="E19" s="1">
        <v>250</v>
      </c>
      <c r="F19" s="1">
        <v>10.712169001400069</v>
      </c>
    </row>
    <row r="20" spans="4:8" x14ac:dyDescent="0.35">
      <c r="D20" s="1">
        <v>-48.645429299576705</v>
      </c>
      <c r="E20" s="1">
        <v>225</v>
      </c>
      <c r="F20" s="1">
        <v>11.399790046522373</v>
      </c>
    </row>
    <row r="21" spans="4:8" x14ac:dyDescent="0.35">
      <c r="D21" s="1">
        <v>-54.74179623463948</v>
      </c>
      <c r="E21" s="1">
        <v>200</v>
      </c>
      <c r="F21" s="1">
        <v>12.147879448808244</v>
      </c>
    </row>
    <row r="22" spans="4:8" x14ac:dyDescent="0.35">
      <c r="D22" s="1">
        <v>-61.75274222068046</v>
      </c>
      <c r="E22" s="1">
        <v>175</v>
      </c>
      <c r="F22" s="1">
        <v>12.970810834140822</v>
      </c>
    </row>
    <row r="23" spans="4:8" x14ac:dyDescent="0.35">
      <c r="D23" s="1">
        <v>-65.85253658343828</v>
      </c>
      <c r="E23" s="1">
        <v>150</v>
      </c>
      <c r="F23" s="1">
        <v>13.894853242927233</v>
      </c>
    </row>
    <row r="24" spans="4:8" x14ac:dyDescent="0.35">
      <c r="D24" s="1">
        <v>-70.073861450597292</v>
      </c>
      <c r="E24" s="1">
        <v>125</v>
      </c>
      <c r="F24" s="1">
        <v>14.9675883332634</v>
      </c>
    </row>
    <row r="25" spans="4:8" x14ac:dyDescent="0.35">
      <c r="D25" s="1">
        <v>-72.559036254882471</v>
      </c>
      <c r="E25" s="1">
        <v>100</v>
      </c>
      <c r="F25" s="1">
        <v>16.255927811846703</v>
      </c>
    </row>
    <row r="26" spans="4:8" x14ac:dyDescent="0.35">
      <c r="D26" s="1">
        <v>-69.725391330834753</v>
      </c>
      <c r="E26" s="1">
        <v>70</v>
      </c>
      <c r="F26" s="1">
        <v>18.321269158572779</v>
      </c>
    </row>
    <row r="27" spans="4:8" x14ac:dyDescent="0.35">
      <c r="D27" s="1">
        <v>-64.951598711525548</v>
      </c>
      <c r="E27" s="1">
        <v>50</v>
      </c>
      <c r="F27" s="1">
        <v>20.299542679546942</v>
      </c>
    </row>
    <row r="31" spans="4:8" x14ac:dyDescent="0.35">
      <c r="D31" t="s">
        <v>3</v>
      </c>
    </row>
    <row r="32" spans="4:8" x14ac:dyDescent="0.35">
      <c r="D32">
        <v>32762</v>
      </c>
      <c r="E32">
        <v>32760</v>
      </c>
      <c r="F32">
        <v>32767</v>
      </c>
      <c r="G32">
        <v>32763</v>
      </c>
      <c r="H32">
        <f>(D32*1.65214090610837+148867.986429547)/10000</f>
        <v>20.299542679546942</v>
      </c>
    </row>
    <row r="33" spans="3:8" x14ac:dyDescent="0.35">
      <c r="D33">
        <v>20788</v>
      </c>
      <c r="E33">
        <v>20796</v>
      </c>
      <c r="F33">
        <v>20788</v>
      </c>
      <c r="G33">
        <v>20797</v>
      </c>
      <c r="H33">
        <f t="shared" ref="H33:H41" si="6">(D33*1.65214090610837+148867.986429547)/10000</f>
        <v>18.321269158572779</v>
      </c>
    </row>
    <row r="34" spans="3:8" x14ac:dyDescent="0.35">
      <c r="D34">
        <v>8287</v>
      </c>
      <c r="E34">
        <v>8290</v>
      </c>
      <c r="F34">
        <v>8282</v>
      </c>
      <c r="G34">
        <v>8285</v>
      </c>
      <c r="H34">
        <f t="shared" si="6"/>
        <v>16.255927811846703</v>
      </c>
    </row>
    <row r="35" spans="3:8" x14ac:dyDescent="0.35">
      <c r="D35">
        <v>489</v>
      </c>
      <c r="E35">
        <v>486</v>
      </c>
      <c r="F35">
        <v>469</v>
      </c>
      <c r="G35">
        <v>465</v>
      </c>
      <c r="H35">
        <f t="shared" si="6"/>
        <v>14.9675883332634</v>
      </c>
    </row>
    <row r="36" spans="3:8" x14ac:dyDescent="0.35">
      <c r="D36">
        <v>-6004</v>
      </c>
      <c r="E36">
        <v>-6008</v>
      </c>
      <c r="F36">
        <v>-6023</v>
      </c>
      <c r="G36">
        <v>-6026</v>
      </c>
      <c r="H36">
        <f t="shared" si="6"/>
        <v>13.894853242927233</v>
      </c>
    </row>
    <row r="37" spans="3:8" x14ac:dyDescent="0.35">
      <c r="D37">
        <v>-11597</v>
      </c>
      <c r="E37">
        <v>-11594</v>
      </c>
      <c r="F37">
        <v>-11620</v>
      </c>
      <c r="G37">
        <v>-11617</v>
      </c>
      <c r="H37">
        <f t="shared" si="6"/>
        <v>12.970810834140822</v>
      </c>
    </row>
    <row r="38" spans="3:8" x14ac:dyDescent="0.35">
      <c r="D38">
        <v>-16578</v>
      </c>
      <c r="E38">
        <v>-16571</v>
      </c>
      <c r="F38">
        <v>-16606</v>
      </c>
      <c r="G38">
        <v>-16600</v>
      </c>
      <c r="H38">
        <f t="shared" si="6"/>
        <v>12.147879448808244</v>
      </c>
    </row>
    <row r="39" spans="3:8" x14ac:dyDescent="0.35">
      <c r="D39">
        <v>-21106</v>
      </c>
      <c r="E39">
        <v>-21100</v>
      </c>
      <c r="F39">
        <v>-21140</v>
      </c>
      <c r="G39">
        <v>-21134</v>
      </c>
      <c r="H39">
        <f t="shared" si="6"/>
        <v>11.399790046522373</v>
      </c>
    </row>
    <row r="40" spans="3:8" x14ac:dyDescent="0.35">
      <c r="D40">
        <v>-25268</v>
      </c>
      <c r="E40">
        <v>-25264</v>
      </c>
      <c r="F40">
        <v>-25303</v>
      </c>
      <c r="G40">
        <v>-25297</v>
      </c>
      <c r="H40">
        <f t="shared" si="6"/>
        <v>10.712169001400069</v>
      </c>
    </row>
    <row r="41" spans="3:8" x14ac:dyDescent="0.35">
      <c r="D41">
        <v>-32740</v>
      </c>
      <c r="E41">
        <v>-32738</v>
      </c>
      <c r="F41">
        <v>-32766</v>
      </c>
      <c r="G41">
        <v>-32763</v>
      </c>
      <c r="H41">
        <f t="shared" si="6"/>
        <v>9.477689316355896</v>
      </c>
    </row>
    <row r="44" spans="3:8" x14ac:dyDescent="0.35">
      <c r="C44" t="s">
        <v>5</v>
      </c>
      <c r="D44" t="s">
        <v>4</v>
      </c>
      <c r="E44" t="s">
        <v>6</v>
      </c>
    </row>
    <row r="45" spans="3:8" x14ac:dyDescent="0.35">
      <c r="C45">
        <v>300</v>
      </c>
      <c r="D45">
        <v>9.477689316355896</v>
      </c>
      <c r="E45">
        <v>-31.983349124738737</v>
      </c>
    </row>
    <row r="46" spans="3:8" x14ac:dyDescent="0.35">
      <c r="C46">
        <v>250</v>
      </c>
      <c r="D46">
        <v>10.712169001400069</v>
      </c>
      <c r="E46">
        <v>-42.426911806518859</v>
      </c>
    </row>
    <row r="47" spans="3:8" x14ac:dyDescent="0.35">
      <c r="C47">
        <v>225</v>
      </c>
      <c r="D47">
        <v>11.399790046522373</v>
      </c>
      <c r="E47">
        <v>-48.645429299576705</v>
      </c>
    </row>
    <row r="48" spans="3:8" x14ac:dyDescent="0.35">
      <c r="C48">
        <v>200</v>
      </c>
      <c r="D48">
        <v>12.147879448808244</v>
      </c>
      <c r="E48">
        <v>-54.74179623463948</v>
      </c>
    </row>
    <row r="49" spans="3:5" x14ac:dyDescent="0.35">
      <c r="C49">
        <v>175</v>
      </c>
      <c r="D49">
        <v>12.970810834140822</v>
      </c>
      <c r="E49">
        <v>-61.75274222068046</v>
      </c>
    </row>
    <row r="50" spans="3:5" x14ac:dyDescent="0.35">
      <c r="C50">
        <v>150</v>
      </c>
      <c r="D50">
        <v>13.894853242927233</v>
      </c>
      <c r="E50">
        <v>-65.85253658343828</v>
      </c>
    </row>
    <row r="51" spans="3:5" x14ac:dyDescent="0.35">
      <c r="C51">
        <v>125</v>
      </c>
      <c r="D51">
        <v>14.9675883332634</v>
      </c>
      <c r="E51">
        <v>-70.073861450597292</v>
      </c>
    </row>
    <row r="52" spans="3:5" x14ac:dyDescent="0.35">
      <c r="C52">
        <v>100</v>
      </c>
      <c r="D52">
        <v>16.255927811846703</v>
      </c>
      <c r="E52">
        <v>-72.559036254882471</v>
      </c>
    </row>
    <row r="53" spans="3:5" x14ac:dyDescent="0.35">
      <c r="C53">
        <v>70</v>
      </c>
      <c r="D53">
        <v>18.321269158572779</v>
      </c>
      <c r="E53">
        <v>-69.725391330834753</v>
      </c>
    </row>
    <row r="54" spans="3:5" x14ac:dyDescent="0.35">
      <c r="C54">
        <v>50</v>
      </c>
      <c r="D54">
        <v>20.299542679546942</v>
      </c>
      <c r="E54">
        <v>-64.951598711525548</v>
      </c>
    </row>
  </sheetData>
  <sortState ref="I33:I41">
    <sortCondition ref="I33:I4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sous</dc:creator>
  <cp:lastModifiedBy>sous</cp:lastModifiedBy>
  <dcterms:created xsi:type="dcterms:W3CDTF">2021-08-11T14:01:46Z</dcterms:created>
  <dcterms:modified xsi:type="dcterms:W3CDTF">2022-03-08T18:42:43Z</dcterms:modified>
</cp:coreProperties>
</file>